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47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<sst xmlns="http://schemas.openxmlformats.org/spreadsheetml/2006/main" count="66" uniqueCount="66">
  <si>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Прайс с 07 июля 2023 г.</t>
  </si>
  <si>
    <t>АРТИКУЛ</t>
  </si>
  <si>
    <t>Краткое наименование</t>
  </si>
  <si>
    <t>Цена розница</t>
  </si>
  <si>
    <t>001010100</t>
  </si>
  <si>
    <t>СТМ12</t>
  </si>
  <si>
    <t>016010100</t>
  </si>
  <si>
    <t>Конвертер ДК6190</t>
  </si>
  <si>
    <t>016020100</t>
  </si>
  <si>
    <t>ДК6190_конвертер-контроллер</t>
  </si>
  <si>
    <t>016010104</t>
  </si>
  <si>
    <t>ДП-К2Д (Преобразователь интерфейса координатного домофона в цифровую)</t>
  </si>
  <si>
    <t>001020100</t>
  </si>
  <si>
    <t>МСЦ</t>
  </si>
  <si>
    <t>001020201</t>
  </si>
  <si>
    <t>МСК</t>
  </si>
  <si>
    <t>001020206</t>
  </si>
  <si>
    <t>МСК  СЛИМ</t>
  </si>
  <si>
    <t>001020209</t>
  </si>
  <si>
    <t>МСЦ СЛИМ</t>
  </si>
  <si>
    <t>001040100</t>
  </si>
  <si>
    <t xml:space="preserve">ВР-04 </t>
  </si>
  <si>
    <t>016020105</t>
  </si>
  <si>
    <t>МОП (Модуль ограничения напряжения)</t>
  </si>
  <si>
    <t>016020102</t>
  </si>
  <si>
    <t>БУЗ - Адаптер мощной нагрузки напряжение 12В</t>
  </si>
  <si>
    <t>016010206</t>
  </si>
  <si>
    <t>БВГ</t>
  </si>
  <si>
    <t>002010100</t>
  </si>
  <si>
    <t>КТВ</t>
  </si>
  <si>
    <t>002010103</t>
  </si>
  <si>
    <t xml:space="preserve">КТВС </t>
  </si>
  <si>
    <t>002020100</t>
  </si>
  <si>
    <t>КТН</t>
  </si>
  <si>
    <t>002020105</t>
  </si>
  <si>
    <t>КТН «+»</t>
  </si>
  <si>
    <t>003010100</t>
  </si>
  <si>
    <t>КН-04</t>
  </si>
  <si>
    <t>003010102</t>
  </si>
  <si>
    <t>КН-04К</t>
  </si>
  <si>
    <t>003020100</t>
  </si>
  <si>
    <t>КН-05</t>
  </si>
  <si>
    <t>003020102</t>
  </si>
  <si>
    <t>КН-05К</t>
  </si>
  <si>
    <t>004010100</t>
  </si>
  <si>
    <t>Ключ TM1990A-F5</t>
  </si>
  <si>
    <t>004010102</t>
  </si>
  <si>
    <t>Ключ DS1961S-F5+ с брелком</t>
  </si>
  <si>
    <t>004010117</t>
  </si>
  <si>
    <t>Ключ iButton DS1995L-F5 с брелком</t>
  </si>
  <si>
    <t>004010112</t>
  </si>
  <si>
    <t>Ключ iButton DS1964 с брелком</t>
  </si>
  <si>
    <t>004010104</t>
  </si>
  <si>
    <t>MIFARE брелок</t>
  </si>
  <si>
    <t>004010105</t>
  </si>
  <si>
    <t>Em-Marine брелок</t>
  </si>
  <si>
    <t>004010109</t>
  </si>
  <si>
    <t>Переходник с трубки LASKOMEX на трубку ТДЦ</t>
  </si>
  <si>
    <t>011010100</t>
  </si>
  <si>
    <t>ДМ-04</t>
  </si>
  <si>
    <t>011010202</t>
  </si>
  <si>
    <t>ДМ-05</t>
  </si>
  <si>
    <t>001030100</t>
  </si>
  <si>
    <t>ПУ-06</t>
  </si>
  <si>
    <t>016010207</t>
  </si>
  <si>
    <t>ДПВ-Х01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</si>
</sst>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$-409]#,##0.00;[Red]\-[$$-409]#,##0.00"/>
    <numFmt numFmtId="167" formatCode="#,##0\ [$р.-419];\-#,##0\ [$р.-419]"/>
    <numFmt numFmtId="168" formatCode="#,##0.00\ [$р.-419];\-#,##0.00\ [$р.-419]"/>
    <numFmt numFmtId="169" formatCode="#,##0.00\ _₽"/>
    <numFmt numFmtId="170" formatCode="#,##0.00\ &quot;₽&quot;"/>
  </numFmts>
  <fonts count="44">
    <font>
      <sz val="10"/>
      <name val="Arial"/>
      <family val="2"/>
    </font>
    <font>
      <sz val="8"/>
      <name val="Arial"/>
      <family val="0"/>
    </font>
    <font>
      <b/>
      <i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i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70" fontId="1" fillId="0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170" fontId="3" fillId="9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/>
      <protection/>
    </xf>
    <xf numFmtId="170" fontId="4" fillId="0" borderId="11" xfId="0" applyNumberFormat="1" applyFont="1" applyFill="1" applyBorder="1" applyAlignment="1" applyProtection="1">
      <alignment horizontal="right"/>
      <protection/>
    </xf>
    <xf numFmtId="49" fontId="5" fillId="0" borderId="11" xfId="0" applyNumberFormat="1" applyFont="1" applyFill="1" applyBorder="1" applyAlignment="1" applyProtection="1">
      <alignment horizontal="center"/>
      <protection/>
    </xf>
    <xf numFmtId="170" fontId="5" fillId="0" borderId="11" xfId="0" applyNumberFormat="1" applyFont="1" applyFill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/>
      <protection/>
    </xf>
    <xf numFmtId="170" fontId="4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0</xdr:row>
      <xdr:rowOff>781050</xdr:rowOff>
    </xdr:to>
    <xdr:pic>
      <xdr:nvPicPr>
        <xdr:cNvPr id="1" name="Рисунок 1" descr="https://lip.radiostuff.ru/wa-data/public/shop/brands/5453/545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0</xdr:row>
      <xdr:rowOff>0</xdr:rowOff>
    </xdr:from>
    <xdr:to>
      <xdr:col>3</xdr:col>
      <xdr:colOff>9525</xdr:colOff>
      <xdr:row>0</xdr:row>
      <xdr:rowOff>723900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0"/>
          <a:ext cx="4714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4"/>
  <sheetViews>
    <sheetView tabSelected="1" zoomScalePageLayoutView="0" workbookViewId="0" topLeftCell="A1">
      <selection activeCell="G9" sqref="G9"/>
    </sheetView>
  </sheetViews>
  <sheetFormatPr defaultColWidth="11.28125" defaultRowHeight="12.75"/>
  <cols>
    <col min="1" max="1" width="12.140625" style="1" customWidth="1"/>
    <col min="2" max="2" width="76.421875" style="1" customWidth="1"/>
    <col min="3" max="3" width="13.57421875" style="2" customWidth="1"/>
  </cols>
  <sheetData>
    <row r="1" ht="62.25" customHeight="1"/>
    <row r="2" spans="1:3" ht="14.25" customHeight="1">
      <c r="A2" s="3" t="s">
        <v>0</v>
      </c>
      <c r="B2" s="3"/>
      <c r="C2" s="3"/>
    </row>
    <row r="3" spans="1:3" ht="31.5">
      <c r="A3" s="4" t="s">
        <v>1</v>
      </c>
      <c r="B3" s="5" t="s">
        <v>2</v>
      </c>
      <c r="C3" s="6" t="s">
        <v>3</v>
      </c>
    </row>
    <row r="4" spans="1:3" ht="15.75">
      <c r="A4" s="7" t="s">
        <v>4</v>
      </c>
      <c r="B4" s="8" t="s">
        <v>5</v>
      </c>
      <c r="C4" s="9">
        <f>110*15.456</f>
        <v>1700.1599999999999</v>
      </c>
    </row>
    <row r="5" spans="1:3" ht="15.75">
      <c r="A5" s="7" t="s">
        <v>6</v>
      </c>
      <c r="B5" s="8" t="s">
        <v>7</v>
      </c>
      <c r="C5" s="9">
        <f>110*15.456</f>
        <v>1700.1599999999999</v>
      </c>
    </row>
    <row r="6" spans="1:3" ht="15.75">
      <c r="A6" s="7" t="s">
        <v>8</v>
      </c>
      <c r="B6" s="8" t="s">
        <v>9</v>
      </c>
      <c r="C6" s="9">
        <f>110*19.2</f>
        <v>2112</v>
      </c>
    </row>
    <row r="7" spans="1:3" ht="15.75">
      <c r="A7" s="7" t="s">
        <v>10</v>
      </c>
      <c r="B7" s="8" t="s">
        <v>11</v>
      </c>
      <c r="C7" s="9">
        <f>110*67.2</f>
        <v>7392</v>
      </c>
    </row>
    <row r="8" spans="1:3" ht="15.75">
      <c r="A8" s="7" t="s">
        <v>12</v>
      </c>
      <c r="B8" s="8" t="s">
        <v>13</v>
      </c>
      <c r="C8" s="9">
        <f>110*17.6</f>
        <v>1936.0000000000002</v>
      </c>
    </row>
    <row r="9" spans="1:3" ht="15.75">
      <c r="A9" s="7" t="s">
        <v>14</v>
      </c>
      <c r="B9" s="8" t="s">
        <v>15</v>
      </c>
      <c r="C9" s="9">
        <f>110*17.6</f>
        <v>1936.0000000000002</v>
      </c>
    </row>
    <row r="10" spans="1:3" ht="15.75">
      <c r="A10" s="7" t="s">
        <v>16</v>
      </c>
      <c r="B10" s="8" t="s">
        <v>17</v>
      </c>
      <c r="C10" s="9">
        <f>110*15.2</f>
        <v>1672</v>
      </c>
    </row>
    <row r="11" spans="1:3" ht="15.75">
      <c r="A11" s="10" t="s">
        <v>18</v>
      </c>
      <c r="B11" s="16" t="s">
        <v>19</v>
      </c>
      <c r="C11" s="11">
        <v>1672</v>
      </c>
    </row>
    <row r="12" spans="1:3" ht="15.75">
      <c r="A12" s="7" t="s">
        <v>20</v>
      </c>
      <c r="B12" s="12" t="s">
        <v>21</v>
      </c>
      <c r="C12" s="9">
        <f>110*19.2</f>
        <v>2112</v>
      </c>
    </row>
    <row r="13" spans="1:3" ht="15.75">
      <c r="A13" s="7" t="s">
        <v>22</v>
      </c>
      <c r="B13" s="12" t="s">
        <v>23</v>
      </c>
      <c r="C13" s="9">
        <f>110*5.28</f>
        <v>580.8000000000001</v>
      </c>
    </row>
    <row r="14" spans="1:3" ht="15.75">
      <c r="A14" s="7" t="s">
        <v>24</v>
      </c>
      <c r="B14" s="12" t="s">
        <v>25</v>
      </c>
      <c r="C14" s="9">
        <f>110*5.28</f>
        <v>580.8000000000001</v>
      </c>
    </row>
    <row r="15" spans="1:3" ht="15.75">
      <c r="A15" s="7" t="s">
        <v>26</v>
      </c>
      <c r="B15" s="12" t="s">
        <v>27</v>
      </c>
      <c r="C15" s="9">
        <f>110*11.04</f>
        <v>1214.3999999999999</v>
      </c>
    </row>
    <row r="16" spans="1:3" ht="15.75">
      <c r="A16" s="7" t="s">
        <v>28</v>
      </c>
      <c r="B16" s="13" t="s">
        <v>29</v>
      </c>
      <c r="C16" s="9">
        <f>110*5.936</f>
        <v>652.96</v>
      </c>
    </row>
    <row r="17" spans="1:3" ht="15.75">
      <c r="A17" s="7" t="s">
        <v>30</v>
      </c>
      <c r="B17" s="13" t="s">
        <v>31</v>
      </c>
      <c r="C17" s="9">
        <f>110*7.2</f>
        <v>792</v>
      </c>
    </row>
    <row r="18" spans="1:3" ht="15.75">
      <c r="A18" s="7" t="s">
        <v>32</v>
      </c>
      <c r="B18" s="13" t="s">
        <v>33</v>
      </c>
      <c r="C18" s="9">
        <f>110*9.84</f>
        <v>1082.4</v>
      </c>
    </row>
    <row r="19" spans="1:3" ht="15.75">
      <c r="A19" s="7" t="s">
        <v>34</v>
      </c>
      <c r="B19" s="13" t="s">
        <v>35</v>
      </c>
      <c r="C19" s="9">
        <f>110*11.184</f>
        <v>1230.24</v>
      </c>
    </row>
    <row r="20" spans="1:3" ht="15.75">
      <c r="A20" s="10" t="s">
        <v>36</v>
      </c>
      <c r="B20" s="17" t="s">
        <v>37</v>
      </c>
      <c r="C20" s="11">
        <v>609</v>
      </c>
    </row>
    <row r="21" spans="1:3" ht="15.75">
      <c r="A21" s="10" t="s">
        <v>38</v>
      </c>
      <c r="B21" s="17" t="s">
        <v>39</v>
      </c>
      <c r="C21" s="11">
        <v>621</v>
      </c>
    </row>
    <row r="22" spans="1:3" ht="15.75">
      <c r="A22" s="10" t="s">
        <v>40</v>
      </c>
      <c r="B22" s="17" t="s">
        <v>41</v>
      </c>
      <c r="C22" s="11">
        <v>682</v>
      </c>
    </row>
    <row r="23" spans="1:3" ht="15.75">
      <c r="A23" s="10" t="s">
        <v>42</v>
      </c>
      <c r="B23" s="17" t="s">
        <v>43</v>
      </c>
      <c r="C23" s="11">
        <v>694</v>
      </c>
    </row>
    <row r="24" spans="1:3" ht="15.75">
      <c r="A24" s="7" t="s">
        <v>44</v>
      </c>
      <c r="B24" s="8" t="s">
        <v>45</v>
      </c>
      <c r="C24" s="9">
        <f>0.39*1.2*110</f>
        <v>51.48</v>
      </c>
    </row>
    <row r="25" spans="1:3" ht="15.75">
      <c r="A25" s="10" t="s">
        <v>46</v>
      </c>
      <c r="B25" s="16" t="s">
        <v>47</v>
      </c>
      <c r="C25" s="11">
        <v>1490</v>
      </c>
    </row>
    <row r="26" spans="1:3" ht="15.75">
      <c r="A26" s="7" t="s">
        <v>48</v>
      </c>
      <c r="B26" s="8" t="s">
        <v>49</v>
      </c>
      <c r="C26" s="9">
        <f>11.42*1.2*110</f>
        <v>1507.4399999999998</v>
      </c>
    </row>
    <row r="27" spans="1:3" ht="15.75">
      <c r="A27" s="7" t="s">
        <v>50</v>
      </c>
      <c r="B27" s="8" t="s">
        <v>51</v>
      </c>
      <c r="C27" s="9">
        <f>4.3*1.2*110</f>
        <v>567.5999999999999</v>
      </c>
    </row>
    <row r="28" spans="1:3" ht="15.75">
      <c r="A28" s="7" t="s">
        <v>52</v>
      </c>
      <c r="B28" s="8" t="s">
        <v>53</v>
      </c>
      <c r="C28" s="9">
        <f>0.27*1.2*110</f>
        <v>35.64</v>
      </c>
    </row>
    <row r="29" spans="1:3" ht="15.75">
      <c r="A29" s="7" t="s">
        <v>54</v>
      </c>
      <c r="B29" s="8" t="s">
        <v>55</v>
      </c>
      <c r="C29" s="9">
        <f>0.24*1.2*110</f>
        <v>31.679999999999996</v>
      </c>
    </row>
    <row r="30" spans="1:3" ht="15.75">
      <c r="A30" s="7" t="s">
        <v>56</v>
      </c>
      <c r="B30" s="8" t="s">
        <v>57</v>
      </c>
      <c r="C30" s="9">
        <f>110*0.656</f>
        <v>72.16</v>
      </c>
    </row>
    <row r="31" spans="1:3" ht="15.75">
      <c r="A31" s="7" t="s">
        <v>58</v>
      </c>
      <c r="B31" s="8" t="s">
        <v>59</v>
      </c>
      <c r="C31" s="9">
        <f>110*4.88</f>
        <v>536.8</v>
      </c>
    </row>
    <row r="32" spans="1:3" ht="15.75">
      <c r="A32" s="7" t="s">
        <v>60</v>
      </c>
      <c r="B32" s="8" t="s">
        <v>61</v>
      </c>
      <c r="C32" s="9">
        <f>110*19.52</f>
        <v>2147.2</v>
      </c>
    </row>
    <row r="33" spans="1:3" ht="15.75">
      <c r="A33" s="7" t="s">
        <v>62</v>
      </c>
      <c r="B33" s="14" t="s">
        <v>63</v>
      </c>
      <c r="C33" s="15">
        <v>1200</v>
      </c>
    </row>
    <row r="34" spans="1:3" ht="15.75">
      <c r="A34" s="7" t="s">
        <v>64</v>
      </c>
      <c r="B34" s="14" t="s">
        <v>65</v>
      </c>
      <c r="C34" s="15">
        <v>1638</v>
      </c>
    </row>
  </sheetData>
  <sheetProtection selectLockedCells="1" selectUnlockedCells="1"/>
  <mergeCells count="1">
    <mergeCell ref="A2:C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Пользователь Windows</cp:lastModifiedBy>
  <dcterms:created xsi:type="dcterms:W3CDTF">2023-06-27T06:35:31Z</dcterms:created>
  <dcterms:modified xsi:type="dcterms:W3CDTF">2023-07-10T10:10:47Z</dcterms:modified>
  <cp:category/>
  <cp:version/>
  <cp:contentType/>
  <cp:contentStatus/>
</cp:coreProperties>
</file>